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Rate Card" sheetId="1" r:id="rId1"/>
    <sheet name="LP Model" sheetId="2" r:id="rId2"/>
  </sheets>
  <definedNames>
    <definedName name="solver_cvg" localSheetId="1" hidden="1">0.0001</definedName>
    <definedName name="solver_drv" localSheetId="1" hidden="1">2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'LP Model'!$I$9:$I$17</definedName>
    <definedName name="solver_lhs2" localSheetId="1" hidden="1">'LP Model'!$N$14</definedName>
    <definedName name="solver_lhs3" localSheetId="1" hidden="1">'LP Model'!$N$18:$N$26</definedName>
    <definedName name="solver_lhs4" localSheetId="1" hidden="1">'LP Model'!$U$21:$U$29</definedName>
    <definedName name="solver_lhs5" localSheetId="1" hidden="1">'LP Model'!$N$9</definedName>
    <definedName name="solver_lhs6" localSheetId="1" hidden="1">'LP Model'!$U$9:$U$17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pre" localSheetId="1" hidden="1">0.000001</definedName>
    <definedName name="solver_rbv" localSheetId="1" hidden="1">2</definedName>
    <definedName name="solver_rel1" localSheetId="1" hidden="1">4</definedName>
    <definedName name="solver_rel2" localSheetId="1" hidden="1">1</definedName>
    <definedName name="solver_rel3" localSheetId="1" hidden="1">1</definedName>
    <definedName name="solver_rel4" localSheetId="1" hidden="1">3</definedName>
    <definedName name="solver_rel5" localSheetId="1" hidden="1">1</definedName>
    <definedName name="solver_rel6" localSheetId="1" hidden="1">1</definedName>
    <definedName name="solver_rhs1" localSheetId="1" hidden="1">integer</definedName>
    <definedName name="solver_rhs2" localSheetId="1" hidden="1">'LP Model'!$P$14</definedName>
    <definedName name="solver_rhs3" localSheetId="1" hidden="1">'LP Model'!$P$18:$P$26</definedName>
    <definedName name="solver_rhs4" localSheetId="1" hidden="1">'LP Model'!$W$21:$W$29</definedName>
    <definedName name="solver_rhs5" localSheetId="1" hidden="1">'LP Model'!$P$9</definedName>
    <definedName name="solver_rhs6" localSheetId="1" hidden="1">'LP Model'!$W$9:$W$17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52511"/>
</workbook>
</file>

<file path=xl/calcChain.xml><?xml version="1.0" encoding="utf-8"?>
<calcChain xmlns="http://schemas.openxmlformats.org/spreadsheetml/2006/main">
  <c r="U22" i="2" l="1"/>
  <c r="U23" i="2"/>
  <c r="U24" i="2"/>
  <c r="U25" i="2"/>
  <c r="U26" i="2"/>
  <c r="U27" i="2"/>
  <c r="U28" i="2"/>
  <c r="U29" i="2"/>
  <c r="U21" i="2"/>
  <c r="W10" i="2"/>
  <c r="W11" i="2"/>
  <c r="W12" i="2"/>
  <c r="W13" i="2"/>
  <c r="W14" i="2"/>
  <c r="W15" i="2"/>
  <c r="W16" i="2"/>
  <c r="W17" i="2"/>
  <c r="W9" i="2"/>
  <c r="U17" i="2"/>
  <c r="U10" i="2"/>
  <c r="U11" i="2"/>
  <c r="U12" i="2"/>
  <c r="U13" i="2"/>
  <c r="U14" i="2"/>
  <c r="U15" i="2"/>
  <c r="U16" i="2"/>
  <c r="U9" i="2"/>
  <c r="P19" i="2"/>
  <c r="P20" i="2"/>
  <c r="P21" i="2"/>
  <c r="P22" i="2"/>
  <c r="P23" i="2"/>
  <c r="P24" i="2"/>
  <c r="P25" i="2"/>
  <c r="P26" i="2"/>
  <c r="P18" i="2"/>
  <c r="N26" i="2"/>
  <c r="N19" i="2"/>
  <c r="N20" i="2"/>
  <c r="N21" i="2"/>
  <c r="N22" i="2"/>
  <c r="N23" i="2"/>
  <c r="N24" i="2"/>
  <c r="N25" i="2"/>
  <c r="N18" i="2"/>
  <c r="N14" i="2"/>
  <c r="N9" i="2"/>
  <c r="K8" i="2"/>
</calcChain>
</file>

<file path=xl/sharedStrings.xml><?xml version="1.0" encoding="utf-8"?>
<sst xmlns="http://schemas.openxmlformats.org/spreadsheetml/2006/main" count="83" uniqueCount="35">
  <si>
    <t>Holocrons</t>
  </si>
  <si>
    <t>Qty for sale</t>
  </si>
  <si>
    <t>C1 Personal Comlink</t>
  </si>
  <si>
    <t>Wampa</t>
  </si>
  <si>
    <t>Lightwhip</t>
  </si>
  <si>
    <t>Buying Price (in Imperial Credits)</t>
  </si>
  <si>
    <t>Potential Profit</t>
  </si>
  <si>
    <t>Potential Demand</t>
  </si>
  <si>
    <t>Sato's Hammer</t>
  </si>
  <si>
    <t>Space Needed (in cubic cm per unit)</t>
  </si>
  <si>
    <t>INF</t>
  </si>
  <si>
    <t>Electrobinaculars</t>
  </si>
  <si>
    <t>YVH 1</t>
  </si>
  <si>
    <t>Droideka</t>
  </si>
  <si>
    <t>Clone Trooper Uniforms</t>
  </si>
  <si>
    <t>Items</t>
  </si>
  <si>
    <t>I. Decision Matrix</t>
  </si>
  <si>
    <t>BUY QUANTITY</t>
  </si>
  <si>
    <t>II. Objective Function</t>
  </si>
  <si>
    <t>Maximize Potential Profit</t>
  </si>
  <si>
    <t>III. Constraints</t>
  </si>
  <si>
    <t>&lt;=</t>
  </si>
  <si>
    <t>Space Occupied</t>
  </si>
  <si>
    <t>Space Available</t>
  </si>
  <si>
    <t>2. Han Solo has only 10000 Imperial Credits</t>
  </si>
  <si>
    <t>1. Millenium Falcon has only 20,000 cubic cm space available for storage</t>
  </si>
  <si>
    <t>Money Spent</t>
  </si>
  <si>
    <t>Money Available</t>
  </si>
  <si>
    <t>Buy Qty</t>
  </si>
  <si>
    <t>Qty for Sale</t>
  </si>
  <si>
    <t>3. Buying quantity can't be more than available quantity</t>
  </si>
  <si>
    <t>4. Buying quantity can't be more than potential demand</t>
  </si>
  <si>
    <t>5. Buying quantities can't be less than zero</t>
  </si>
  <si>
    <t>&gt;=</t>
  </si>
  <si>
    <t>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</si>
</sst>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7" borderId="0" applyNumberFormat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164" fontId="0" fillId="0" borderId="0" xfId="1" applyNumberFormat="1" applyFont="1"/>
    <xf numFmtId="0" fontId="0" fillId="0" borderId="2" xfId="0" applyBorder="1"/>
    <xf numFmtId="0" fontId="6" fillId="0" borderId="2" xfId="9" applyBorder="1"/>
    <xf numFmtId="0" fontId="2" fillId="0" borderId="1" xfId="2"/>
    <xf numFmtId="164" fontId="1" fillId="3" borderId="2" xfId="4" applyNumberFormat="1" applyBorder="1"/>
    <xf numFmtId="164" fontId="1" fillId="7" borderId="2" xfId="8" applyNumberFormat="1" applyBorder="1"/>
    <xf numFmtId="164" fontId="1" fillId="7" borderId="2" xfId="8" applyNumberFormat="1" applyBorder="1" applyAlignment="1">
      <alignment horizontal="center" vertical="center"/>
    </xf>
    <xf numFmtId="0" fontId="3" fillId="2" borderId="2" xfId="3" applyFont="1" applyBorder="1" applyAlignment="1">
      <alignment horizontal="center" vertical="center"/>
    </xf>
    <xf numFmtId="0" fontId="3" fillId="2" borderId="2" xfId="3" applyFont="1" applyBorder="1" applyAlignment="1">
      <alignment horizontal="center" vertical="center" wrapText="1"/>
    </xf>
    <xf numFmtId="0" fontId="3" fillId="6" borderId="2" xfId="7" applyFont="1" applyBorder="1" applyAlignment="1">
      <alignment horizontal="center" vertical="center" wrapText="1"/>
    </xf>
    <xf numFmtId="0" fontId="1" fillId="5" borderId="2" xfId="6" applyBorder="1"/>
    <xf numFmtId="0" fontId="3" fillId="4" borderId="2" xfId="5" applyFont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/>
    <xf numFmtId="0" fontId="3" fillId="8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2" xfId="0" applyNumberFormat="1" applyBorder="1"/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10" borderId="0" xfId="0" applyFill="1"/>
    <xf numFmtId="0" fontId="0" fillId="0" borderId="0" xfId="0" applyFill="1"/>
    <xf numFmtId="0" fontId="0" fillId="0" borderId="0" xfId="0" applyAlignment="1">
      <alignment horizontal="left" vertical="center"/>
    </xf>
    <xf numFmtId="0" fontId="3" fillId="2" borderId="4" xfId="3" applyFont="1" applyBorder="1" applyAlignment="1">
      <alignment horizontal="center" vertical="center"/>
    </xf>
    <xf numFmtId="0" fontId="3" fillId="2" borderId="5" xfId="3" applyFont="1" applyBorder="1" applyAlignment="1">
      <alignment horizontal="center" vertical="center" wrapText="1"/>
    </xf>
    <xf numFmtId="0" fontId="3" fillId="6" borderId="5" xfId="7" applyFont="1" applyBorder="1" applyAlignment="1">
      <alignment horizontal="center" vertical="center" wrapText="1"/>
    </xf>
    <xf numFmtId="0" fontId="3" fillId="6" borderId="6" xfId="7" applyFont="1" applyBorder="1" applyAlignment="1">
      <alignment horizontal="center" vertical="center" wrapText="1"/>
    </xf>
    <xf numFmtId="0" fontId="6" fillId="0" borderId="7" xfId="9" applyBorder="1"/>
    <xf numFmtId="164" fontId="1" fillId="7" borderId="8" xfId="8" applyNumberFormat="1" applyBorder="1"/>
    <xf numFmtId="164" fontId="1" fillId="7" borderId="8" xfId="8" applyNumberFormat="1" applyBorder="1" applyAlignment="1">
      <alignment horizontal="center" vertical="center"/>
    </xf>
    <xf numFmtId="0" fontId="6" fillId="0" borderId="9" xfId="9" applyBorder="1"/>
    <xf numFmtId="164" fontId="1" fillId="3" borderId="10" xfId="4" applyNumberFormat="1" applyBorder="1"/>
    <xf numFmtId="164" fontId="1" fillId="7" borderId="10" xfId="8" applyNumberFormat="1" applyBorder="1"/>
    <xf numFmtId="164" fontId="1" fillId="7" borderId="11" xfId="8" applyNumberFormat="1" applyBorder="1"/>
  </cellXfs>
  <cellStyles count="10">
    <cellStyle name="40% - Accent2" xfId="4" builtinId="35"/>
    <cellStyle name="40% - Accent3" xfId="6" builtinId="39"/>
    <cellStyle name="40% - Accent6" xfId="8" builtinId="51"/>
    <cellStyle name="Accent2" xfId="3" builtinId="33"/>
    <cellStyle name="Accent3" xfId="5" builtinId="37"/>
    <cellStyle name="Accent6" xfId="7" builtinId="49"/>
    <cellStyle name="Comma" xfId="1" builtinId="3"/>
    <cellStyle name="Heading 2" xfId="2" builtinId="17"/>
    <cellStyle name="Hyperlink" xfId="9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supplychaindetectiv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1142999</xdr:colOff>
      <xdr:row>0</xdr:row>
      <xdr:rowOff>0</xdr:rowOff>
    </xdr:from>
    <xdr:to>
      <xdr:col>20</xdr:col>
      <xdr:colOff>490173</xdr:colOff>
      <xdr:row>2</xdr:row>
      <xdr:rowOff>0</xdr:rowOff>
    </xdr:to>
    <xdr:grpSp>
      <xdr:nvGrpSpPr>
        <xdr:cNvPr id="2" name="Group 1">
          <a:hlinkClick xmlns:r="http://schemas.openxmlformats.org/officeDocument/2006/relationships" r:id="rId1"/>
        </xdr:cNvPr>
        <xdr:cNvGrpSpPr/>
      </xdr:nvGrpSpPr>
      <xdr:grpSpPr>
        <a:xfrm>
          <a:off x="2353234" y="0"/>
          <a:ext cx="13029557" cy="762000"/>
          <a:chOff x="3018452" y="1105927"/>
          <a:chExt cx="8967222" cy="2142857"/>
        </a:xfrm>
      </xdr:grpSpPr>
      <xdr:sp macro="" textlink="">
        <xdr:nvSpPr>
          <xdr:cNvPr id="3" name="TextBox 7"/>
          <xdr:cNvSpPr txBox="1"/>
        </xdr:nvSpPr>
        <xdr:spPr>
          <a:xfrm>
            <a:off x="3018452" y="1127358"/>
            <a:ext cx="8967222" cy="2121426"/>
          </a:xfrm>
          <a:prstGeom prst="rect">
            <a:avLst/>
          </a:prstGeom>
          <a:solidFill>
            <a:schemeClr val="tx1"/>
          </a:solidFill>
        </xdr:spPr>
        <xdr:txBody>
          <a:bodyPr wrap="square" rtlCol="0" anchor="ctr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IN" sz="2400" b="1">
                <a:solidFill>
                  <a:schemeClr val="bg1"/>
                </a:solidFill>
                <a:latin typeface="Constantia" panose="02030602050306030303" pitchFamily="18" charset="0"/>
              </a:rPr>
              <a:t>SUPPLY CHAIN DETECTIVE</a:t>
            </a:r>
          </a:p>
        </xdr:txBody>
      </xdr: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04279" y="1105927"/>
            <a:ext cx="568253" cy="2121426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tarwars.wikia.com/wiki/Holocron" TargetMode="External"/><Relationship Id="rId3" Type="http://schemas.openxmlformats.org/officeDocument/2006/relationships/hyperlink" Target="http://starwars.wikia.com/wiki/YVH_1" TargetMode="External"/><Relationship Id="rId7" Type="http://schemas.openxmlformats.org/officeDocument/2006/relationships/hyperlink" Target="http://starwars.wikia.com/wiki/C1_personal_comlink" TargetMode="External"/><Relationship Id="rId2" Type="http://schemas.openxmlformats.org/officeDocument/2006/relationships/hyperlink" Target="http://starwars.wikia.com/wiki/Droideka" TargetMode="External"/><Relationship Id="rId1" Type="http://schemas.openxmlformats.org/officeDocument/2006/relationships/hyperlink" Target="http://starwars.wikia.com/wiki/Clone_trooper" TargetMode="External"/><Relationship Id="rId6" Type="http://schemas.openxmlformats.org/officeDocument/2006/relationships/hyperlink" Target="http://starwars.wikia.com/wiki/Lightwhip" TargetMode="External"/><Relationship Id="rId5" Type="http://schemas.openxmlformats.org/officeDocument/2006/relationships/hyperlink" Target="http://starwars.wikia.com/wiki/Sato%27s_Hammer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starwars.wikia.com/wiki/Electrobinoculars" TargetMode="External"/><Relationship Id="rId9" Type="http://schemas.openxmlformats.org/officeDocument/2006/relationships/hyperlink" Target="http://starwars.wikia.com/wiki/Wampa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starwars.wikia.com/wiki/Droideka" TargetMode="External"/><Relationship Id="rId3" Type="http://schemas.openxmlformats.org/officeDocument/2006/relationships/hyperlink" Target="http://starwars.wikia.com/wiki/C1_personal_comlink" TargetMode="External"/><Relationship Id="rId7" Type="http://schemas.openxmlformats.org/officeDocument/2006/relationships/hyperlink" Target="http://starwars.wikia.com/wiki/YVH_1" TargetMode="External"/><Relationship Id="rId2" Type="http://schemas.openxmlformats.org/officeDocument/2006/relationships/hyperlink" Target="http://starwars.wikia.com/wiki/Holocron" TargetMode="External"/><Relationship Id="rId1" Type="http://schemas.openxmlformats.org/officeDocument/2006/relationships/hyperlink" Target="http://starwars.wikia.com/wiki/Wampa" TargetMode="External"/><Relationship Id="rId6" Type="http://schemas.openxmlformats.org/officeDocument/2006/relationships/hyperlink" Target="http://starwars.wikia.com/wiki/Electrobinoculars" TargetMode="External"/><Relationship Id="rId5" Type="http://schemas.openxmlformats.org/officeDocument/2006/relationships/hyperlink" Target="http://starwars.wikia.com/wiki/Sato%27s_Hammer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starwars.wikia.com/wiki/Lightwhip" TargetMode="External"/><Relationship Id="rId9" Type="http://schemas.openxmlformats.org/officeDocument/2006/relationships/hyperlink" Target="http://starwars.wikia.com/wiki/Clone_troop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J19"/>
  <sheetViews>
    <sheetView showGridLines="0" zoomScale="85" zoomScaleNormal="85" workbookViewId="0">
      <selection activeCell="E6" sqref="E6:J15"/>
    </sheetView>
  </sheetViews>
  <sheetFormatPr defaultRowHeight="15" x14ac:dyDescent="0.25"/>
  <cols>
    <col min="5" max="5" width="26" customWidth="1"/>
    <col min="6" max="6" width="10.85546875" bestFit="1" customWidth="1"/>
    <col min="7" max="7" width="20.140625" customWidth="1"/>
    <col min="8" max="8" width="21.42578125" customWidth="1"/>
    <col min="9" max="9" width="11.5703125" customWidth="1"/>
    <col min="10" max="10" width="13.140625" customWidth="1"/>
  </cols>
  <sheetData>
    <row r="5" spans="5:10" ht="15.75" thickBot="1" x14ac:dyDescent="0.3"/>
    <row r="6" spans="5:10" ht="29.25" customHeight="1" x14ac:dyDescent="0.25">
      <c r="E6" s="27" t="s">
        <v>15</v>
      </c>
      <c r="F6" s="28" t="s">
        <v>1</v>
      </c>
      <c r="G6" s="28" t="s">
        <v>5</v>
      </c>
      <c r="H6" s="29" t="s">
        <v>9</v>
      </c>
      <c r="I6" s="29" t="s">
        <v>6</v>
      </c>
      <c r="J6" s="30" t="s">
        <v>7</v>
      </c>
    </row>
    <row r="7" spans="5:10" x14ac:dyDescent="0.25">
      <c r="E7" s="31" t="s">
        <v>0</v>
      </c>
      <c r="F7" s="5">
        <v>100</v>
      </c>
      <c r="G7" s="5">
        <v>50</v>
      </c>
      <c r="H7" s="6">
        <v>100</v>
      </c>
      <c r="I7" s="6">
        <v>30</v>
      </c>
      <c r="J7" s="32">
        <v>50</v>
      </c>
    </row>
    <row r="8" spans="5:10" x14ac:dyDescent="0.25">
      <c r="E8" s="31" t="s">
        <v>2</v>
      </c>
      <c r="F8" s="5">
        <v>50</v>
      </c>
      <c r="G8" s="5">
        <v>20</v>
      </c>
      <c r="H8" s="6">
        <v>50</v>
      </c>
      <c r="I8" s="6">
        <v>30</v>
      </c>
      <c r="J8" s="32">
        <v>100</v>
      </c>
    </row>
    <row r="9" spans="5:10" x14ac:dyDescent="0.25">
      <c r="E9" s="31" t="s">
        <v>3</v>
      </c>
      <c r="F9" s="5">
        <v>1</v>
      </c>
      <c r="G9" s="5">
        <v>500</v>
      </c>
      <c r="H9" s="6">
        <v>100000</v>
      </c>
      <c r="I9" s="6">
        <v>1000</v>
      </c>
      <c r="J9" s="32">
        <v>1</v>
      </c>
    </row>
    <row r="10" spans="5:10" x14ac:dyDescent="0.25">
      <c r="E10" s="31" t="s">
        <v>4</v>
      </c>
      <c r="F10" s="5">
        <v>2</v>
      </c>
      <c r="G10" s="5">
        <v>1000</v>
      </c>
      <c r="H10" s="6">
        <v>50</v>
      </c>
      <c r="I10" s="6">
        <v>2000</v>
      </c>
      <c r="J10" s="33" t="s">
        <v>10</v>
      </c>
    </row>
    <row r="11" spans="5:10" x14ac:dyDescent="0.25">
      <c r="E11" s="31" t="s">
        <v>8</v>
      </c>
      <c r="F11" s="5">
        <v>1</v>
      </c>
      <c r="G11" s="5">
        <v>1000000</v>
      </c>
      <c r="H11" s="6">
        <v>20000000</v>
      </c>
      <c r="I11" s="6">
        <v>200000</v>
      </c>
      <c r="J11" s="32">
        <v>1</v>
      </c>
    </row>
    <row r="12" spans="5:10" x14ac:dyDescent="0.25">
      <c r="E12" s="31" t="s">
        <v>11</v>
      </c>
      <c r="F12" s="5">
        <v>100</v>
      </c>
      <c r="G12" s="5">
        <v>10</v>
      </c>
      <c r="H12" s="6">
        <v>300</v>
      </c>
      <c r="I12" s="6">
        <v>5</v>
      </c>
      <c r="J12" s="32">
        <v>80</v>
      </c>
    </row>
    <row r="13" spans="5:10" x14ac:dyDescent="0.25">
      <c r="E13" s="31" t="s">
        <v>12</v>
      </c>
      <c r="F13" s="5">
        <v>10</v>
      </c>
      <c r="G13" s="5">
        <v>800</v>
      </c>
      <c r="H13" s="6">
        <v>1500</v>
      </c>
      <c r="I13" s="6">
        <v>500</v>
      </c>
      <c r="J13" s="32">
        <v>20</v>
      </c>
    </row>
    <row r="14" spans="5:10" x14ac:dyDescent="0.25">
      <c r="E14" s="31" t="s">
        <v>13</v>
      </c>
      <c r="F14" s="5">
        <v>10</v>
      </c>
      <c r="G14" s="5">
        <v>500</v>
      </c>
      <c r="H14" s="6">
        <v>1000</v>
      </c>
      <c r="I14" s="6">
        <v>800</v>
      </c>
      <c r="J14" s="32">
        <v>20</v>
      </c>
    </row>
    <row r="15" spans="5:10" ht="15.75" thickBot="1" x14ac:dyDescent="0.3">
      <c r="E15" s="34" t="s">
        <v>14</v>
      </c>
      <c r="F15" s="35">
        <v>10</v>
      </c>
      <c r="G15" s="35">
        <v>20</v>
      </c>
      <c r="H15" s="36">
        <v>100</v>
      </c>
      <c r="I15" s="36">
        <v>20</v>
      </c>
      <c r="J15" s="37">
        <v>10</v>
      </c>
    </row>
    <row r="16" spans="5:10" x14ac:dyDescent="0.25">
      <c r="F16" s="1"/>
      <c r="G16" s="1"/>
      <c r="H16" s="1"/>
      <c r="I16" s="1"/>
      <c r="J16" s="1"/>
    </row>
    <row r="17" spans="6:10" x14ac:dyDescent="0.25">
      <c r="F17" s="1"/>
      <c r="G17" s="1"/>
      <c r="H17" s="1"/>
      <c r="I17" s="1"/>
      <c r="J17" s="1"/>
    </row>
    <row r="18" spans="6:10" x14ac:dyDescent="0.25">
      <c r="F18" s="1"/>
      <c r="G18" s="1"/>
      <c r="H18" s="1"/>
      <c r="I18" s="1"/>
      <c r="J18" s="1"/>
    </row>
    <row r="19" spans="6:10" x14ac:dyDescent="0.25">
      <c r="G19" s="1"/>
    </row>
  </sheetData>
  <hyperlinks>
    <hyperlink ref="E15" r:id="rId1"/>
    <hyperlink ref="E14" r:id="rId2"/>
    <hyperlink ref="E13" r:id="rId3"/>
    <hyperlink ref="E12" r:id="rId4"/>
    <hyperlink ref="E11" r:id="rId5"/>
    <hyperlink ref="E10" r:id="rId6"/>
    <hyperlink ref="E8" r:id="rId7"/>
    <hyperlink ref="E7" r:id="rId8"/>
    <hyperlink ref="E9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W29"/>
  <sheetViews>
    <sheetView showGridLines="0" showRowColHeaders="0" tabSelected="1" topLeftCell="B1" zoomScale="85" zoomScaleNormal="85" workbookViewId="0">
      <selection activeCell="K19" sqref="K19"/>
    </sheetView>
  </sheetViews>
  <sheetFormatPr defaultRowHeight="15" x14ac:dyDescent="0.25"/>
  <cols>
    <col min="3" max="3" width="23.28515625" bestFit="1" customWidth="1"/>
    <col min="4" max="4" width="7.140625" bestFit="1" customWidth="1"/>
    <col min="5" max="5" width="15.28515625" customWidth="1"/>
    <col min="6" max="6" width="19.42578125" customWidth="1"/>
    <col min="9" max="9" width="10" bestFit="1" customWidth="1"/>
    <col min="11" max="11" width="13.85546875" customWidth="1"/>
    <col min="14" max="14" width="16.140625" customWidth="1"/>
    <col min="23" max="23" width="12.42578125" customWidth="1"/>
  </cols>
  <sheetData>
    <row r="1" spans="3:23" s="24" customFormat="1" ht="30" customHeight="1" x14ac:dyDescent="0.25"/>
    <row r="2" spans="3:23" s="24" customFormat="1" ht="30" customHeight="1" x14ac:dyDescent="0.25"/>
    <row r="3" spans="3:23" s="25" customFormat="1" ht="30" customHeight="1" x14ac:dyDescent="0.25"/>
    <row r="5" spans="3:23" ht="18" thickBot="1" x14ac:dyDescent="0.35">
      <c r="C5" s="4" t="s">
        <v>16</v>
      </c>
      <c r="K5" s="4" t="s">
        <v>18</v>
      </c>
      <c r="N5" s="4" t="s">
        <v>20</v>
      </c>
    </row>
    <row r="6" spans="3:23" ht="15.75" thickTop="1" x14ac:dyDescent="0.25">
      <c r="K6" s="14" t="s">
        <v>19</v>
      </c>
    </row>
    <row r="7" spans="3:23" ht="15.75" thickBot="1" x14ac:dyDescent="0.3">
      <c r="N7" s="13" t="s">
        <v>25</v>
      </c>
      <c r="U7" s="13" t="s">
        <v>31</v>
      </c>
    </row>
    <row r="8" spans="3:23" ht="30" customHeight="1" thickBot="1" x14ac:dyDescent="0.3">
      <c r="C8" s="8" t="s">
        <v>15</v>
      </c>
      <c r="D8" s="9" t="s">
        <v>1</v>
      </c>
      <c r="E8" s="9" t="s">
        <v>5</v>
      </c>
      <c r="F8" s="9" t="s">
        <v>9</v>
      </c>
      <c r="G8" s="10" t="s">
        <v>6</v>
      </c>
      <c r="H8" s="10" t="s">
        <v>7</v>
      </c>
      <c r="I8" s="12" t="s">
        <v>17</v>
      </c>
      <c r="K8" s="15">
        <f>SUMPRODUCT(G9:G17,I9:I17)</f>
        <v>0</v>
      </c>
      <c r="N8" s="17" t="s">
        <v>22</v>
      </c>
      <c r="O8" s="16" t="s">
        <v>21</v>
      </c>
      <c r="P8" s="26" t="s">
        <v>23</v>
      </c>
      <c r="Q8" s="26"/>
      <c r="U8" s="13" t="s">
        <v>28</v>
      </c>
      <c r="V8" s="13"/>
      <c r="W8" s="13" t="s">
        <v>7</v>
      </c>
    </row>
    <row r="9" spans="3:23" x14ac:dyDescent="0.25">
      <c r="C9" s="3" t="s">
        <v>0</v>
      </c>
      <c r="D9" s="5">
        <v>100</v>
      </c>
      <c r="E9" s="5">
        <v>50</v>
      </c>
      <c r="F9" s="5">
        <v>100</v>
      </c>
      <c r="G9" s="6">
        <v>30</v>
      </c>
      <c r="H9" s="6">
        <v>50</v>
      </c>
      <c r="I9" s="11"/>
      <c r="N9" s="19">
        <f>SUMPRODUCT(I9:I17,F9:F17)</f>
        <v>0</v>
      </c>
      <c r="O9" s="23" t="s">
        <v>21</v>
      </c>
      <c r="P9" s="22">
        <v>20000</v>
      </c>
      <c r="U9" s="19">
        <f>I9</f>
        <v>0</v>
      </c>
      <c r="V9" s="23" t="s">
        <v>21</v>
      </c>
      <c r="W9" s="18">
        <f>IF(H9="INF",99999999,H9)</f>
        <v>50</v>
      </c>
    </row>
    <row r="10" spans="3:23" x14ac:dyDescent="0.25">
      <c r="C10" s="3" t="s">
        <v>2</v>
      </c>
      <c r="D10" s="5">
        <v>50</v>
      </c>
      <c r="E10" s="5">
        <v>20</v>
      </c>
      <c r="F10" s="5">
        <v>50</v>
      </c>
      <c r="G10" s="6">
        <v>30</v>
      </c>
      <c r="H10" s="6">
        <v>100</v>
      </c>
      <c r="I10" s="11"/>
      <c r="U10" s="19">
        <f t="shared" ref="U10:U17" si="0">I10</f>
        <v>0</v>
      </c>
      <c r="V10" s="23" t="s">
        <v>21</v>
      </c>
      <c r="W10" s="18">
        <f t="shared" ref="W10:W17" si="1">IF(H10="INF",99999999,H10)</f>
        <v>100</v>
      </c>
    </row>
    <row r="11" spans="3:23" x14ac:dyDescent="0.25">
      <c r="C11" s="3" t="s">
        <v>3</v>
      </c>
      <c r="D11" s="5">
        <v>1</v>
      </c>
      <c r="E11" s="5">
        <v>500</v>
      </c>
      <c r="F11" s="5">
        <v>100000</v>
      </c>
      <c r="G11" s="6">
        <v>1000</v>
      </c>
      <c r="H11" s="6">
        <v>1</v>
      </c>
      <c r="I11" s="11"/>
      <c r="U11" s="19">
        <f t="shared" si="0"/>
        <v>0</v>
      </c>
      <c r="V11" s="23" t="s">
        <v>21</v>
      </c>
      <c r="W11" s="18">
        <f t="shared" si="1"/>
        <v>1</v>
      </c>
    </row>
    <row r="12" spans="3:23" x14ac:dyDescent="0.25">
      <c r="C12" s="3" t="s">
        <v>4</v>
      </c>
      <c r="D12" s="5">
        <v>2</v>
      </c>
      <c r="E12" s="5">
        <v>1000</v>
      </c>
      <c r="F12" s="5">
        <v>50</v>
      </c>
      <c r="G12" s="6">
        <v>2000</v>
      </c>
      <c r="H12" s="7" t="s">
        <v>10</v>
      </c>
      <c r="I12" s="11"/>
      <c r="N12" s="13" t="s">
        <v>24</v>
      </c>
      <c r="U12" s="19">
        <f t="shared" si="0"/>
        <v>0</v>
      </c>
      <c r="V12" s="23" t="s">
        <v>21</v>
      </c>
      <c r="W12" s="18">
        <f t="shared" si="1"/>
        <v>99999999</v>
      </c>
    </row>
    <row r="13" spans="3:23" x14ac:dyDescent="0.25">
      <c r="C13" s="3" t="s">
        <v>8</v>
      </c>
      <c r="D13" s="5">
        <v>1</v>
      </c>
      <c r="E13" s="5">
        <v>1000000</v>
      </c>
      <c r="F13" s="5">
        <v>20000000</v>
      </c>
      <c r="G13" s="6">
        <v>200000</v>
      </c>
      <c r="H13" s="6">
        <v>1</v>
      </c>
      <c r="I13" s="11"/>
      <c r="N13" t="s">
        <v>26</v>
      </c>
      <c r="O13" s="16" t="s">
        <v>21</v>
      </c>
      <c r="P13" t="s">
        <v>27</v>
      </c>
      <c r="U13" s="19">
        <f t="shared" si="0"/>
        <v>0</v>
      </c>
      <c r="V13" s="23" t="s">
        <v>21</v>
      </c>
      <c r="W13" s="18">
        <f t="shared" si="1"/>
        <v>1</v>
      </c>
    </row>
    <row r="14" spans="3:23" x14ac:dyDescent="0.25">
      <c r="C14" s="3" t="s">
        <v>11</v>
      </c>
      <c r="D14" s="5">
        <v>100</v>
      </c>
      <c r="E14" s="5">
        <v>10</v>
      </c>
      <c r="F14" s="5">
        <v>300</v>
      </c>
      <c r="G14" s="6">
        <v>5</v>
      </c>
      <c r="H14" s="6">
        <v>80</v>
      </c>
      <c r="I14" s="11"/>
      <c r="N14" s="19">
        <f>SUMPRODUCT(I9:I17,E9:E17)</f>
        <v>0</v>
      </c>
      <c r="O14" s="23" t="s">
        <v>21</v>
      </c>
      <c r="P14" s="19">
        <v>10000</v>
      </c>
      <c r="U14" s="19">
        <f t="shared" si="0"/>
        <v>0</v>
      </c>
      <c r="V14" s="23" t="s">
        <v>21</v>
      </c>
      <c r="W14" s="18">
        <f t="shared" si="1"/>
        <v>80</v>
      </c>
    </row>
    <row r="15" spans="3:23" x14ac:dyDescent="0.25">
      <c r="C15" s="3" t="s">
        <v>12</v>
      </c>
      <c r="D15" s="5">
        <v>10</v>
      </c>
      <c r="E15" s="5">
        <v>800</v>
      </c>
      <c r="F15" s="5">
        <v>1500</v>
      </c>
      <c r="G15" s="6">
        <v>500</v>
      </c>
      <c r="H15" s="6">
        <v>20</v>
      </c>
      <c r="I15" s="11"/>
      <c r="U15" s="19">
        <f t="shared" si="0"/>
        <v>0</v>
      </c>
      <c r="V15" s="23" t="s">
        <v>21</v>
      </c>
      <c r="W15" s="18">
        <f t="shared" si="1"/>
        <v>20</v>
      </c>
    </row>
    <row r="16" spans="3:23" x14ac:dyDescent="0.25">
      <c r="C16" s="3" t="s">
        <v>13</v>
      </c>
      <c r="D16" s="5">
        <v>10</v>
      </c>
      <c r="E16" s="5">
        <v>500</v>
      </c>
      <c r="F16" s="5">
        <v>1000</v>
      </c>
      <c r="G16" s="6">
        <v>800</v>
      </c>
      <c r="H16" s="6">
        <v>20</v>
      </c>
      <c r="I16" s="11"/>
      <c r="N16" s="13" t="s">
        <v>30</v>
      </c>
      <c r="U16" s="19">
        <f t="shared" si="0"/>
        <v>0</v>
      </c>
      <c r="V16" s="23" t="s">
        <v>21</v>
      </c>
      <c r="W16" s="18">
        <f t="shared" si="1"/>
        <v>20</v>
      </c>
    </row>
    <row r="17" spans="3:23" x14ac:dyDescent="0.25">
      <c r="C17" s="3" t="s">
        <v>14</v>
      </c>
      <c r="D17" s="5">
        <v>10</v>
      </c>
      <c r="E17" s="5">
        <v>20</v>
      </c>
      <c r="F17" s="5">
        <v>100</v>
      </c>
      <c r="G17" s="6">
        <v>20</v>
      </c>
      <c r="H17" s="6">
        <v>10</v>
      </c>
      <c r="I17" s="11"/>
      <c r="N17" s="13" t="s">
        <v>28</v>
      </c>
      <c r="P17" s="13" t="s">
        <v>29</v>
      </c>
      <c r="U17" s="19">
        <f t="shared" si="0"/>
        <v>0</v>
      </c>
      <c r="V17" s="23" t="s">
        <v>21</v>
      </c>
      <c r="W17" s="18">
        <f t="shared" si="1"/>
        <v>10</v>
      </c>
    </row>
    <row r="18" spans="3:23" x14ac:dyDescent="0.25">
      <c r="N18" s="19">
        <f>I9</f>
        <v>0</v>
      </c>
      <c r="O18" s="23" t="s">
        <v>21</v>
      </c>
      <c r="P18" s="20">
        <f>D9</f>
        <v>100</v>
      </c>
    </row>
    <row r="19" spans="3:23" x14ac:dyDescent="0.25">
      <c r="N19" s="19">
        <f t="shared" ref="N19:N26" si="2">I10</f>
        <v>0</v>
      </c>
      <c r="O19" s="23" t="s">
        <v>21</v>
      </c>
      <c r="P19" s="20">
        <f t="shared" ref="P19:P26" si="3">D10</f>
        <v>50</v>
      </c>
      <c r="U19" s="13" t="s">
        <v>32</v>
      </c>
    </row>
    <row r="20" spans="3:23" x14ac:dyDescent="0.25">
      <c r="N20" s="19">
        <f t="shared" si="2"/>
        <v>0</v>
      </c>
      <c r="O20" s="23" t="s">
        <v>21</v>
      </c>
      <c r="P20" s="20">
        <f t="shared" si="3"/>
        <v>1</v>
      </c>
      <c r="U20" s="13" t="s">
        <v>28</v>
      </c>
      <c r="W20" s="21" t="s">
        <v>34</v>
      </c>
    </row>
    <row r="21" spans="3:23" x14ac:dyDescent="0.25">
      <c r="N21" s="19">
        <f t="shared" si="2"/>
        <v>0</v>
      </c>
      <c r="O21" s="23" t="s">
        <v>21</v>
      </c>
      <c r="P21" s="20">
        <f t="shared" si="3"/>
        <v>2</v>
      </c>
      <c r="U21" s="18">
        <f>I9</f>
        <v>0</v>
      </c>
      <c r="V21" s="23" t="s">
        <v>33</v>
      </c>
      <c r="W21" s="2">
        <v>0</v>
      </c>
    </row>
    <row r="22" spans="3:23" x14ac:dyDescent="0.25">
      <c r="N22" s="19">
        <f t="shared" si="2"/>
        <v>0</v>
      </c>
      <c r="O22" s="23" t="s">
        <v>21</v>
      </c>
      <c r="P22" s="20">
        <f t="shared" si="3"/>
        <v>1</v>
      </c>
      <c r="U22" s="18">
        <f t="shared" ref="U22:U29" si="4">I10</f>
        <v>0</v>
      </c>
      <c r="V22" s="23" t="s">
        <v>33</v>
      </c>
      <c r="W22" s="2">
        <v>0</v>
      </c>
    </row>
    <row r="23" spans="3:23" x14ac:dyDescent="0.25">
      <c r="N23" s="19">
        <f t="shared" si="2"/>
        <v>0</v>
      </c>
      <c r="O23" s="23" t="s">
        <v>21</v>
      </c>
      <c r="P23" s="20">
        <f t="shared" si="3"/>
        <v>100</v>
      </c>
      <c r="U23" s="18">
        <f t="shared" si="4"/>
        <v>0</v>
      </c>
      <c r="V23" s="23" t="s">
        <v>33</v>
      </c>
      <c r="W23" s="2">
        <v>0</v>
      </c>
    </row>
    <row r="24" spans="3:23" x14ac:dyDescent="0.25">
      <c r="N24" s="19">
        <f t="shared" si="2"/>
        <v>0</v>
      </c>
      <c r="O24" s="23" t="s">
        <v>21</v>
      </c>
      <c r="P24" s="20">
        <f t="shared" si="3"/>
        <v>10</v>
      </c>
      <c r="U24" s="18">
        <f t="shared" si="4"/>
        <v>0</v>
      </c>
      <c r="V24" s="23" t="s">
        <v>33</v>
      </c>
      <c r="W24" s="2">
        <v>0</v>
      </c>
    </row>
    <row r="25" spans="3:23" x14ac:dyDescent="0.25">
      <c r="N25" s="19">
        <f t="shared" si="2"/>
        <v>0</v>
      </c>
      <c r="O25" s="23" t="s">
        <v>21</v>
      </c>
      <c r="P25" s="20">
        <f t="shared" si="3"/>
        <v>10</v>
      </c>
      <c r="U25" s="18">
        <f t="shared" si="4"/>
        <v>0</v>
      </c>
      <c r="V25" s="23" t="s">
        <v>33</v>
      </c>
      <c r="W25" s="2">
        <v>0</v>
      </c>
    </row>
    <row r="26" spans="3:23" x14ac:dyDescent="0.25">
      <c r="N26" s="19">
        <f t="shared" si="2"/>
        <v>0</v>
      </c>
      <c r="O26" s="23" t="s">
        <v>21</v>
      </c>
      <c r="P26" s="20">
        <f t="shared" si="3"/>
        <v>10</v>
      </c>
      <c r="U26" s="18">
        <f t="shared" si="4"/>
        <v>0</v>
      </c>
      <c r="V26" s="23" t="s">
        <v>33</v>
      </c>
      <c r="W26" s="2">
        <v>0</v>
      </c>
    </row>
    <row r="27" spans="3:23" x14ac:dyDescent="0.25">
      <c r="U27" s="18">
        <f t="shared" si="4"/>
        <v>0</v>
      </c>
      <c r="V27" s="23" t="s">
        <v>33</v>
      </c>
      <c r="W27" s="2">
        <v>0</v>
      </c>
    </row>
    <row r="28" spans="3:23" x14ac:dyDescent="0.25">
      <c r="U28" s="18">
        <f t="shared" si="4"/>
        <v>0</v>
      </c>
      <c r="V28" s="23" t="s">
        <v>33</v>
      </c>
      <c r="W28" s="2">
        <v>0</v>
      </c>
    </row>
    <row r="29" spans="3:23" x14ac:dyDescent="0.25">
      <c r="U29" s="18">
        <f t="shared" si="4"/>
        <v>0</v>
      </c>
      <c r="V29" s="23" t="s">
        <v>33</v>
      </c>
      <c r="W29" s="2">
        <v>0</v>
      </c>
    </row>
  </sheetData>
  <mergeCells count="1">
    <mergeCell ref="P8:Q8"/>
  </mergeCells>
  <hyperlinks>
    <hyperlink ref="C11" r:id="rId1"/>
    <hyperlink ref="C9" r:id="rId2"/>
    <hyperlink ref="C10" r:id="rId3"/>
    <hyperlink ref="C12" r:id="rId4"/>
    <hyperlink ref="C13" r:id="rId5"/>
    <hyperlink ref="C14" r:id="rId6"/>
    <hyperlink ref="C15" r:id="rId7"/>
    <hyperlink ref="C16" r:id="rId8"/>
    <hyperlink ref="C17" r:id="rId9"/>
  </hyperlinks>
  <pageMargins left="0.7" right="0.7" top="0.75" bottom="0.75" header="0.3" footer="0.3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Rate Card</vt:lpstr>
      <vt:lpstr>LP Model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2017-01-12T05:14:39Z</dcterms:modified>
</cp:coreProperties>
</file>